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480" yWindow="440" windowWidth="27280" windowHeight="15340" tabRatio="500"/>
  </bookViews>
  <sheets>
    <sheet name="QSTAR" sheetId="1" r:id="rId1"/>
    <sheet name="QH" sheetId="2" r:id="rId2"/>
    <sheet name="QE" sheetId="3" r:id="rId3"/>
    <sheet name="dQS" sheetId="5" r:id="rId4"/>
    <sheet name="Sites" sheetId="4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5" l="1"/>
  <c r="D2" i="5"/>
  <c r="E2" i="5"/>
  <c r="F2" i="5"/>
  <c r="G2" i="5"/>
  <c r="C3" i="5"/>
  <c r="D3" i="5"/>
  <c r="E3" i="5"/>
  <c r="F3" i="5"/>
  <c r="G3" i="5"/>
  <c r="C4" i="5"/>
  <c r="D4" i="5"/>
  <c r="E4" i="5"/>
  <c r="F4" i="5"/>
  <c r="G4" i="5"/>
  <c r="C5" i="5"/>
  <c r="D5" i="5"/>
  <c r="E5" i="5"/>
  <c r="F5" i="5"/>
  <c r="G5" i="5"/>
  <c r="C6" i="5"/>
  <c r="D6" i="5"/>
  <c r="E6" i="5"/>
  <c r="F6" i="5"/>
  <c r="G6" i="5"/>
  <c r="C7" i="5"/>
  <c r="D7" i="5"/>
  <c r="E7" i="5"/>
  <c r="F7" i="5"/>
  <c r="G7" i="5"/>
  <c r="C8" i="5"/>
  <c r="D8" i="5"/>
  <c r="E8" i="5"/>
  <c r="F8" i="5"/>
  <c r="G8" i="5"/>
  <c r="C9" i="5"/>
  <c r="D9" i="5"/>
  <c r="E9" i="5"/>
  <c r="F9" i="5"/>
  <c r="G9" i="5"/>
  <c r="C10" i="5"/>
  <c r="D10" i="5"/>
  <c r="E10" i="5"/>
  <c r="F10" i="5"/>
  <c r="G10" i="5"/>
  <c r="C11" i="5"/>
  <c r="D11" i="5"/>
  <c r="E11" i="5"/>
  <c r="F11" i="5"/>
  <c r="G11" i="5"/>
  <c r="C12" i="5"/>
  <c r="D12" i="5"/>
  <c r="E12" i="5"/>
  <c r="F12" i="5"/>
  <c r="G12" i="5"/>
  <c r="C13" i="5"/>
  <c r="D13" i="5"/>
  <c r="E13" i="5"/>
  <c r="F13" i="5"/>
  <c r="G13" i="5"/>
  <c r="C14" i="5"/>
  <c r="D14" i="5"/>
  <c r="E14" i="5"/>
  <c r="F14" i="5"/>
  <c r="G14" i="5"/>
  <c r="C15" i="5"/>
  <c r="D15" i="5"/>
  <c r="E15" i="5"/>
  <c r="F15" i="5"/>
  <c r="G15" i="5"/>
  <c r="C16" i="5"/>
  <c r="D16" i="5"/>
  <c r="E16" i="5"/>
  <c r="F16" i="5"/>
  <c r="G16" i="5"/>
  <c r="C17" i="5"/>
  <c r="D17" i="5"/>
  <c r="E17" i="5"/>
  <c r="F17" i="5"/>
  <c r="G17" i="5"/>
  <c r="C18" i="5"/>
  <c r="D18" i="5"/>
  <c r="E18" i="5"/>
  <c r="F18" i="5"/>
  <c r="G18" i="5"/>
  <c r="C19" i="5"/>
  <c r="D19" i="5"/>
  <c r="E19" i="5"/>
  <c r="F19" i="5"/>
  <c r="G19" i="5"/>
  <c r="C20" i="5"/>
  <c r="D20" i="5"/>
  <c r="E20" i="5"/>
  <c r="F20" i="5"/>
  <c r="G20" i="5"/>
  <c r="C21" i="5"/>
  <c r="D21" i="5"/>
  <c r="E21" i="5"/>
  <c r="F21" i="5"/>
  <c r="G21" i="5"/>
  <c r="C22" i="5"/>
  <c r="D22" i="5"/>
  <c r="E22" i="5"/>
  <c r="F22" i="5"/>
  <c r="G22" i="5"/>
  <c r="C23" i="5"/>
  <c r="D23" i="5"/>
  <c r="E23" i="5"/>
  <c r="F23" i="5"/>
  <c r="G23" i="5"/>
  <c r="C24" i="5"/>
  <c r="D24" i="5"/>
  <c r="E24" i="5"/>
  <c r="F24" i="5"/>
  <c r="G24" i="5"/>
  <c r="C25" i="5"/>
  <c r="D25" i="5"/>
  <c r="E25" i="5"/>
  <c r="F25" i="5"/>
  <c r="G25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" i="5"/>
  <c r="G27" i="5"/>
  <c r="G28" i="5"/>
  <c r="F27" i="5"/>
  <c r="F28" i="5"/>
  <c r="E27" i="5"/>
  <c r="E28" i="5"/>
  <c r="D27" i="5"/>
  <c r="D28" i="5"/>
  <c r="C27" i="5"/>
  <c r="C28" i="5"/>
  <c r="B27" i="5"/>
  <c r="B28" i="5"/>
  <c r="B27" i="1"/>
  <c r="C27" i="1"/>
  <c r="D27" i="1"/>
  <c r="E27" i="1"/>
  <c r="F27" i="1"/>
  <c r="G27" i="1"/>
  <c r="B28" i="1"/>
  <c r="C28" i="1"/>
  <c r="D28" i="1"/>
  <c r="E28" i="1"/>
  <c r="F28" i="1"/>
  <c r="G28" i="1"/>
  <c r="B27" i="2"/>
  <c r="C27" i="2"/>
  <c r="D27" i="2"/>
  <c r="E27" i="2"/>
  <c r="F27" i="2"/>
  <c r="G27" i="2"/>
  <c r="B28" i="2"/>
  <c r="C28" i="2"/>
  <c r="D28" i="2"/>
  <c r="E28" i="2"/>
  <c r="F28" i="2"/>
  <c r="G28" i="2"/>
  <c r="B27" i="3"/>
  <c r="C27" i="3"/>
  <c r="D27" i="3"/>
  <c r="E27" i="3"/>
  <c r="F27" i="3"/>
  <c r="G27" i="3"/>
  <c r="B28" i="3"/>
  <c r="C28" i="3"/>
  <c r="D28" i="3"/>
  <c r="E28" i="3"/>
  <c r="F28" i="3"/>
  <c r="G28" i="3"/>
</calcChain>
</file>

<file path=xl/sharedStrings.xml><?xml version="1.0" encoding="utf-8"?>
<sst xmlns="http://schemas.openxmlformats.org/spreadsheetml/2006/main" count="79" uniqueCount="35">
  <si>
    <t>Ba02s1</t>
  </si>
  <si>
    <t>Ba02u1</t>
  </si>
  <si>
    <t>Ba02u2</t>
  </si>
  <si>
    <t>Ba02u3</t>
  </si>
  <si>
    <t>Jun 10 2002 to Jul 9 2002</t>
  </si>
  <si>
    <t>Time</t>
  </si>
  <si>
    <t>Code</t>
  </si>
  <si>
    <t>Period</t>
  </si>
  <si>
    <t>LCZ</t>
  </si>
  <si>
    <t>Continent</t>
  </si>
  <si>
    <t>Building_plan_area_fraction</t>
  </si>
  <si>
    <t>Impground_plan_area_fraction</t>
  </si>
  <si>
    <t>Vegetated_plan_area_fraction</t>
  </si>
  <si>
    <t>zH</t>
  </si>
  <si>
    <t>Ba02r1</t>
  </si>
  <si>
    <t>Ba02r2</t>
  </si>
  <si>
    <t>Time (hour) is end of averaging period</t>
  </si>
  <si>
    <t>Mean (W m-2)</t>
  </si>
  <si>
    <t>Mean (MJ m-2 day-1)</t>
  </si>
  <si>
    <t>All values in W m-2 if not otherwise indicated</t>
  </si>
  <si>
    <t>Complete_aspect_ratio</t>
  </si>
  <si>
    <t>H_to_W</t>
  </si>
  <si>
    <t>Basel-Allschwil</t>
  </si>
  <si>
    <t>Basel-Sperrstrasse</t>
  </si>
  <si>
    <t>Basel-Spalenring</t>
  </si>
  <si>
    <t>Basel-Messe</t>
  </si>
  <si>
    <t>Grenzach</t>
  </si>
  <si>
    <t>Village-Neuf</t>
  </si>
  <si>
    <t>Parking-lot site, use with caution</t>
  </si>
  <si>
    <t>Reference is Christen and Vogt (2004)</t>
  </si>
  <si>
    <t>http://www.geog.ubc.ca/~achristn/research/BUBBLE/</t>
  </si>
  <si>
    <t>Enseble averaged diurnal course of latent heat flux density</t>
  </si>
  <si>
    <t>Enseble averaged diurnal course of sensible heat flux density</t>
  </si>
  <si>
    <t>Enseble averaged diurnal course of net all-wave radiation</t>
  </si>
  <si>
    <t>Enseble averaged diurnal course of storage heat flux density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</si>
</sst>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0" fillId="2" borderId="0" xfId="0" applyFill="1"/>
    <xf numFmtId="1" fontId="0" fillId="3" borderId="0" xfId="0" applyNumberFormat="1" applyFill="1"/>
    <xf numFmtId="0" fontId="0" fillId="4" borderId="0" xfId="0" applyFill="1"/>
    <xf numFmtId="0" fontId="5" fillId="0" borderId="0" xfId="0" applyFont="1"/>
    <xf numFmtId="0" fontId="3" fillId="0" borderId="0" xfId="0" applyFont="1"/>
    <xf numFmtId="2" fontId="0" fillId="0" borderId="0" xfId="0" applyNumberFormat="1"/>
    <xf numFmtId="2" fontId="3" fillId="0" borderId="0" xfId="0" applyNumberFormat="1" applyFont="1"/>
    <xf numFmtId="0" fontId="1" fillId="0" borderId="0" xfId="247"/>
    <xf numFmtId="0" fontId="4" fillId="0" borderId="0" xfId="0" applyFont="1"/>
  </cellXfs>
  <cellStyles count="2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og.ubc.ca/~achristn/research/BUB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30" sqref="C30"/>
    </sheetView>
  </sheetViews>
  <sheetFormatPr baseColWidth="10" defaultRowHeight="15" x14ac:dyDescent="0"/>
  <cols>
    <col min="1" max="1" width="21.5" customWidth="1"/>
  </cols>
  <sheetData>
    <row r="1" spans="1:7" s="2" customFormat="1">
      <c r="A1" s="3" t="s">
        <v>5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3</v>
      </c>
    </row>
    <row r="2" spans="1:7">
      <c r="A2" s="3">
        <v>1</v>
      </c>
      <c r="B2" s="1">
        <v>-35.361320754716985</v>
      </c>
      <c r="C2" s="1">
        <v>-56.998757763975149</v>
      </c>
      <c r="D2" s="1">
        <v>-52.953333333333283</v>
      </c>
      <c r="E2" s="1">
        <v>-61.888888888888907</v>
      </c>
      <c r="F2" s="1">
        <v>-59.279999999999966</v>
      </c>
      <c r="G2" s="1">
        <v>-78.975342465753442</v>
      </c>
    </row>
    <row r="3" spans="1:7">
      <c r="A3" s="3">
        <v>2</v>
      </c>
      <c r="B3" s="1">
        <v>-31.754666666666658</v>
      </c>
      <c r="C3" s="1">
        <v>-54.821472392638043</v>
      </c>
      <c r="D3" s="1">
        <v>-53.285227272727248</v>
      </c>
      <c r="E3" s="1">
        <v>-62.318888888888857</v>
      </c>
      <c r="F3" s="1">
        <v>-58.999444444444464</v>
      </c>
      <c r="G3" s="1">
        <v>-82.000000000000014</v>
      </c>
    </row>
    <row r="4" spans="1:7">
      <c r="A4" s="3">
        <v>3</v>
      </c>
      <c r="B4" s="1">
        <v>-28.091891891891883</v>
      </c>
      <c r="C4" s="1">
        <v>-50.797435897435889</v>
      </c>
      <c r="D4" s="1">
        <v>-51.014367816091976</v>
      </c>
      <c r="E4" s="1">
        <v>-58.343333333333348</v>
      </c>
      <c r="F4" s="1">
        <v>-56.238888888888908</v>
      </c>
      <c r="G4" s="1">
        <v>-78.590277777777771</v>
      </c>
    </row>
    <row r="5" spans="1:7">
      <c r="A5" s="3">
        <v>4</v>
      </c>
      <c r="B5" s="1">
        <v>-24.998507462686582</v>
      </c>
      <c r="C5" s="1">
        <v>-50.177160493827159</v>
      </c>
      <c r="D5" s="1">
        <v>-52.031976744186025</v>
      </c>
      <c r="E5" s="1">
        <v>-56.612994350282499</v>
      </c>
      <c r="F5" s="1">
        <v>-56.108333333333341</v>
      </c>
      <c r="G5" s="1">
        <v>-75.715584415584445</v>
      </c>
    </row>
    <row r="6" spans="1:7">
      <c r="A6" s="3">
        <v>5</v>
      </c>
      <c r="B6" s="1">
        <v>-13.442424242424243</v>
      </c>
      <c r="C6" s="1">
        <v>-26.52402597402596</v>
      </c>
      <c r="D6" s="1">
        <v>-25.258928571428566</v>
      </c>
      <c r="E6" s="1">
        <v>-32.762569832402242</v>
      </c>
      <c r="F6" s="1">
        <v>-31.35666666666669</v>
      </c>
      <c r="G6" s="1">
        <v>-57.260256410256403</v>
      </c>
    </row>
    <row r="7" spans="1:7">
      <c r="A7" s="3">
        <v>6</v>
      </c>
      <c r="B7" s="1">
        <v>44.336363636363636</v>
      </c>
      <c r="C7" s="1">
        <v>40.05671641791043</v>
      </c>
      <c r="D7" s="1">
        <v>66.7916666666667</v>
      </c>
      <c r="E7" s="1">
        <v>48.097765363128509</v>
      </c>
      <c r="F7" s="1">
        <v>54.462222222222216</v>
      </c>
      <c r="G7" s="1">
        <v>17.515384615384612</v>
      </c>
    </row>
    <row r="8" spans="1:7">
      <c r="A8" s="3">
        <v>7</v>
      </c>
      <c r="B8" s="1">
        <v>143.56999999999996</v>
      </c>
      <c r="C8" s="1">
        <v>121.50839694656484</v>
      </c>
      <c r="D8" s="1">
        <v>172.8642857142857</v>
      </c>
      <c r="E8" s="1">
        <v>149.27359550561789</v>
      </c>
      <c r="F8" s="1">
        <v>149.51888888888899</v>
      </c>
      <c r="G8" s="1">
        <v>101.82692307692308</v>
      </c>
    </row>
    <row r="9" spans="1:7">
      <c r="A9" s="3">
        <v>8</v>
      </c>
      <c r="B9" s="1">
        <v>254.74733333333319</v>
      </c>
      <c r="C9" s="1">
        <v>214.96749999999994</v>
      </c>
      <c r="D9" s="1">
        <v>270.48546511627904</v>
      </c>
      <c r="E9" s="1">
        <v>257.06983240223462</v>
      </c>
      <c r="F9" s="1">
        <v>258.03631284916196</v>
      </c>
      <c r="G9" s="1">
        <v>179.69749999999993</v>
      </c>
    </row>
    <row r="10" spans="1:7">
      <c r="A10" s="3">
        <v>9</v>
      </c>
      <c r="B10" s="1">
        <v>338.07083333333327</v>
      </c>
      <c r="C10" s="1">
        <v>301.24677419354833</v>
      </c>
      <c r="D10" s="1">
        <v>357.52471264367807</v>
      </c>
      <c r="E10" s="1">
        <v>357.50055555555548</v>
      </c>
      <c r="F10" s="1">
        <v>355.57877094972076</v>
      </c>
      <c r="G10" s="1">
        <v>245.69036144578311</v>
      </c>
    </row>
    <row r="11" spans="1:7">
      <c r="A11" s="3">
        <v>10</v>
      </c>
      <c r="B11" s="1">
        <v>419.39885714285714</v>
      </c>
      <c r="C11" s="1">
        <v>357.3845588235294</v>
      </c>
      <c r="D11" s="1">
        <v>434.76609195402267</v>
      </c>
      <c r="E11" s="1">
        <v>446.83611111111071</v>
      </c>
      <c r="F11" s="1">
        <v>437.03833333333336</v>
      </c>
      <c r="G11" s="1">
        <v>297.63974358974366</v>
      </c>
    </row>
    <row r="12" spans="1:7">
      <c r="A12" s="3">
        <v>11</v>
      </c>
      <c r="B12" s="1">
        <v>448.13833333333321</v>
      </c>
      <c r="C12" s="1">
        <v>415.12689655172397</v>
      </c>
      <c r="D12" s="1">
        <v>487.1183908045976</v>
      </c>
      <c r="E12" s="1">
        <v>514.67277777777804</v>
      </c>
      <c r="F12" s="1">
        <v>512.23111111111086</v>
      </c>
      <c r="G12" s="1">
        <v>332.27236842105276</v>
      </c>
    </row>
    <row r="13" spans="1:7">
      <c r="A13" s="3">
        <v>12</v>
      </c>
      <c r="B13" s="1">
        <v>471.44277777777768</v>
      </c>
      <c r="C13" s="1">
        <v>448.88333333333333</v>
      </c>
      <c r="D13" s="1">
        <v>464.78505747126422</v>
      </c>
      <c r="E13" s="1">
        <v>498.92388888888877</v>
      </c>
      <c r="F13" s="1">
        <v>497.7627777777779</v>
      </c>
      <c r="G13" s="1">
        <v>329.81794871794864</v>
      </c>
    </row>
    <row r="14" spans="1:7">
      <c r="A14" s="3">
        <v>13</v>
      </c>
      <c r="B14" s="1">
        <v>449.80666666666707</v>
      </c>
      <c r="C14" s="1">
        <v>410.78141025641014</v>
      </c>
      <c r="D14" s="1">
        <v>464.97126436781599</v>
      </c>
      <c r="E14" s="1">
        <v>484.30222222222193</v>
      </c>
      <c r="F14" s="1">
        <v>479.10222222222228</v>
      </c>
      <c r="G14" s="1">
        <v>339.76794871794863</v>
      </c>
    </row>
    <row r="15" spans="1:7">
      <c r="A15" s="3">
        <v>14</v>
      </c>
      <c r="B15" s="1">
        <v>424.04499999999979</v>
      </c>
      <c r="C15" s="1">
        <v>395.0565217391304</v>
      </c>
      <c r="D15" s="1">
        <v>429.70517241379309</v>
      </c>
      <c r="E15" s="1">
        <v>461.30444444444453</v>
      </c>
      <c r="F15" s="1">
        <v>474.36256983240219</v>
      </c>
      <c r="G15" s="1">
        <v>301.49230769230775</v>
      </c>
    </row>
    <row r="16" spans="1:7">
      <c r="A16" s="3">
        <v>15</v>
      </c>
      <c r="B16" s="1">
        <v>356.16555555555556</v>
      </c>
      <c r="C16" s="1">
        <v>315.01333333333332</v>
      </c>
      <c r="D16" s="1">
        <v>357.18400000000008</v>
      </c>
      <c r="E16" s="1">
        <v>387.34944444444432</v>
      </c>
      <c r="F16" s="1">
        <v>401.30666666666667</v>
      </c>
      <c r="G16" s="1">
        <v>239.47721518987342</v>
      </c>
    </row>
    <row r="17" spans="1:7">
      <c r="A17" s="3">
        <v>16</v>
      </c>
      <c r="B17" s="1">
        <v>272.4016666666663</v>
      </c>
      <c r="C17" s="1">
        <v>227.13472222222222</v>
      </c>
      <c r="D17" s="1">
        <v>258.54222222222239</v>
      </c>
      <c r="E17" s="1">
        <v>276.43777777777791</v>
      </c>
      <c r="F17" s="1">
        <v>298.47611111111144</v>
      </c>
      <c r="G17" s="1">
        <v>148.36547619047619</v>
      </c>
    </row>
    <row r="18" spans="1:7">
      <c r="A18" s="3">
        <v>17</v>
      </c>
      <c r="B18" s="1">
        <v>189.15500000000009</v>
      </c>
      <c r="C18" s="1">
        <v>109.369918699187</v>
      </c>
      <c r="D18" s="1">
        <v>161.73388888888883</v>
      </c>
      <c r="E18" s="1">
        <v>183.11444444444447</v>
      </c>
      <c r="F18" s="1">
        <v>201.45642458100548</v>
      </c>
      <c r="G18" s="1">
        <v>83.937974683544283</v>
      </c>
    </row>
    <row r="19" spans="1:7">
      <c r="A19" s="3">
        <v>18</v>
      </c>
      <c r="B19" s="1">
        <v>83.380898876404459</v>
      </c>
      <c r="C19" s="1">
        <v>38.855813953488379</v>
      </c>
      <c r="D19" s="1">
        <v>77.909444444444432</v>
      </c>
      <c r="E19" s="1">
        <v>81.458888888888865</v>
      </c>
      <c r="F19" s="1">
        <v>102.4758620689655</v>
      </c>
      <c r="G19" s="1">
        <v>11.016666666666671</v>
      </c>
    </row>
    <row r="20" spans="1:7">
      <c r="A20" s="3">
        <v>19</v>
      </c>
      <c r="B20" s="1">
        <v>-7.6676136363636402</v>
      </c>
      <c r="C20" s="1">
        <v>-30.78024691358025</v>
      </c>
      <c r="D20" s="1">
        <v>-18.966666666666672</v>
      </c>
      <c r="E20" s="1">
        <v>-22.969444444444445</v>
      </c>
      <c r="F20" s="1">
        <v>-7.7244186046511665</v>
      </c>
      <c r="G20" s="1">
        <v>-62.247435897435878</v>
      </c>
    </row>
    <row r="21" spans="1:7">
      <c r="A21" s="3">
        <v>20</v>
      </c>
      <c r="B21" s="1">
        <v>-50.171111111111131</v>
      </c>
      <c r="C21" s="1">
        <v>-63.090666666666678</v>
      </c>
      <c r="D21" s="1">
        <v>-66.141666666666708</v>
      </c>
      <c r="E21" s="1">
        <v>-73.72</v>
      </c>
      <c r="F21" s="1">
        <v>-67.740677966101657</v>
      </c>
      <c r="G21" s="1">
        <v>-93.184615384615398</v>
      </c>
    </row>
    <row r="22" spans="1:7">
      <c r="A22" s="3">
        <v>21</v>
      </c>
      <c r="B22" s="1">
        <v>-50.809356725146195</v>
      </c>
      <c r="C22" s="1">
        <v>-63.054285714285733</v>
      </c>
      <c r="D22" s="1">
        <v>-64.303333333333285</v>
      </c>
      <c r="E22" s="1">
        <v>-73.987222222222286</v>
      </c>
      <c r="F22" s="1">
        <v>-68.722222222222243</v>
      </c>
      <c r="G22" s="1">
        <v>-87.908974358974376</v>
      </c>
    </row>
    <row r="23" spans="1:7">
      <c r="A23" s="3">
        <v>22</v>
      </c>
      <c r="B23" s="1">
        <v>-46.614193548387057</v>
      </c>
      <c r="C23" s="1">
        <v>-60.764383561643854</v>
      </c>
      <c r="D23" s="1">
        <v>-59.623333333333299</v>
      </c>
      <c r="E23" s="1">
        <v>-69.953888888888898</v>
      </c>
      <c r="F23" s="1">
        <v>-66.09</v>
      </c>
      <c r="G23" s="1">
        <v>-82.198750000000004</v>
      </c>
    </row>
    <row r="24" spans="1:7">
      <c r="A24" s="3">
        <v>23</v>
      </c>
      <c r="B24" s="1">
        <v>-43.655813953488391</v>
      </c>
      <c r="C24" s="1">
        <v>-62.03684210526314</v>
      </c>
      <c r="D24" s="1">
        <v>-57.222222222222214</v>
      </c>
      <c r="E24" s="1">
        <v>-67.377222222222244</v>
      </c>
      <c r="F24" s="1">
        <v>-64.308333333333337</v>
      </c>
      <c r="G24" s="1">
        <v>-81.141975308641946</v>
      </c>
    </row>
    <row r="25" spans="1:7">
      <c r="A25" s="3">
        <v>24</v>
      </c>
      <c r="B25" s="1">
        <v>-46.614193550000003</v>
      </c>
      <c r="C25" s="1">
        <v>-58.725748502994009</v>
      </c>
      <c r="D25" s="1">
        <v>-53.802209944751368</v>
      </c>
      <c r="E25" s="1">
        <v>-63.248618784530386</v>
      </c>
      <c r="F25" s="1">
        <v>-60.269613259668496</v>
      </c>
      <c r="G25" s="1">
        <v>-79.244871794871813</v>
      </c>
    </row>
    <row r="27" spans="1:7">
      <c r="A27" t="s">
        <v>17</v>
      </c>
      <c r="B27" s="7">
        <f t="shared" ref="B27:G27" si="0">AVERAGE(B2:B25)</f>
        <v>146.4782580324754</v>
      </c>
      <c r="C27" s="7">
        <f t="shared" si="0"/>
        <v>117.40061960350191</v>
      </c>
      <c r="D27" s="7">
        <f t="shared" si="0"/>
        <v>143.74076653346742</v>
      </c>
      <c r="E27" s="7">
        <f t="shared" si="0"/>
        <v>145.96494487376802</v>
      </c>
      <c r="F27" s="7">
        <f t="shared" si="0"/>
        <v>151.04040312063665</v>
      </c>
      <c r="G27" s="7">
        <f t="shared" si="0"/>
        <v>73.752072299739226</v>
      </c>
    </row>
    <row r="28" spans="1:7">
      <c r="A28" s="6" t="s">
        <v>18</v>
      </c>
      <c r="B28" s="8">
        <f t="shared" ref="B28:G28" si="1">B27*60*60*24/1000000</f>
        <v>12.655721494005874</v>
      </c>
      <c r="C28" s="8">
        <f t="shared" si="1"/>
        <v>10.143413533742565</v>
      </c>
      <c r="D28" s="8">
        <f t="shared" si="1"/>
        <v>12.419202228491583</v>
      </c>
      <c r="E28" s="8">
        <f t="shared" si="1"/>
        <v>12.611371237093556</v>
      </c>
      <c r="F28" s="8">
        <f t="shared" si="1"/>
        <v>13.049890829623006</v>
      </c>
      <c r="G28" s="8">
        <f t="shared" si="1"/>
        <v>6.372179046697469</v>
      </c>
    </row>
    <row r="30" spans="1:7">
      <c r="A30" s="5" t="s">
        <v>16</v>
      </c>
    </row>
    <row r="31" spans="1:7">
      <c r="A31" s="5" t="s">
        <v>19</v>
      </c>
    </row>
    <row r="33" spans="1:1">
      <c r="A33" t="s">
        <v>33</v>
      </c>
    </row>
  </sheetData>
  <sortState columnSort="1" ref="B1:AP25">
    <sortCondition ref="B1:AP1"/>
  </sortState>
  <conditionalFormatting sqref="F2:F25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{0AE8AE4F-4FB1-C049-A510-08E88B30F061}</x14:id>
        </ext>
      </extLst>
    </cfRule>
  </conditionalFormatting>
  <conditionalFormatting sqref="F2:F25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{B32D8030-BAEC-1945-978C-37E37E587E66}</x14:id>
        </ext>
      </extLst>
    </cfRule>
  </conditionalFormatting>
  <conditionalFormatting sqref="G2:G25 B2:E25">
    <cfRule type="dataBar" priority="10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{FA626AD4-9655-B846-B214-64F66AD6CFFB}</x14:id>
        </ext>
      </extLst>
    </cfRule>
  </conditionalFormatting>
  <conditionalFormatting sqref="B2:G25">
    <cfRule type="dataBar" priority="10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{55B2E6BE-5285-124A-AE4D-63DB7B4C564B}</x14:id>
        </ext>
      </extLst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E8AE4F-4FB1-C049-A510-08E88B30F0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F2:F25</xm:sqref>
        </x14:conditionalFormatting>
        <x14:conditionalFormatting xmlns:xm="http://schemas.microsoft.com/office/excel/2006/main">
          <x14:cfRule type="dataBar" id="{B32D8030-BAEC-1945-978C-37E37E587E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F2:F25</xm:sqref>
        </x14:conditionalFormatting>
        <x14:conditionalFormatting xmlns:xm="http://schemas.microsoft.com/office/excel/2006/main">
          <x14:cfRule type="dataBar" id="{FA626AD4-9655-B846-B214-64F66AD6CF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G2:G25 B2:E25</xm:sqref>
        </x14:conditionalFormatting>
        <x14:conditionalFormatting xmlns:xm="http://schemas.microsoft.com/office/excel/2006/main">
          <x14:cfRule type="dataBar" id="{55B2E6BE-5285-124A-AE4D-63DB7B4C56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B2:G25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C34" sqref="C34"/>
    </sheetView>
  </sheetViews>
  <sheetFormatPr baseColWidth="10" defaultRowHeight="15" x14ac:dyDescent="0"/>
  <cols>
    <col min="1" max="1" width="21" customWidth="1"/>
  </cols>
  <sheetData>
    <row r="1" spans="1:7" s="2" customFormat="1">
      <c r="A1" s="3" t="s">
        <v>5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3</v>
      </c>
    </row>
    <row r="2" spans="1:7">
      <c r="A2" s="3">
        <v>1</v>
      </c>
      <c r="B2" s="1">
        <v>-2.227586206896552</v>
      </c>
      <c r="C2" s="1">
        <v>-2.9137931034482762</v>
      </c>
      <c r="D2" s="1">
        <v>-2.2000000000000002</v>
      </c>
      <c r="E2" s="1">
        <v>24.3</v>
      </c>
      <c r="F2" s="1">
        <v>6.9</v>
      </c>
      <c r="G2" s="1">
        <v>17.399999999999999</v>
      </c>
    </row>
    <row r="3" spans="1:7">
      <c r="A3" s="3">
        <v>2</v>
      </c>
      <c r="B3" s="1">
        <v>-1.2</v>
      </c>
      <c r="C3" s="1">
        <v>-2.0185185185185182</v>
      </c>
      <c r="D3" s="1">
        <v>-1.2</v>
      </c>
      <c r="E3" s="1">
        <v>27</v>
      </c>
      <c r="F3" s="1">
        <v>6.8</v>
      </c>
      <c r="G3" s="1">
        <v>21.6</v>
      </c>
    </row>
    <row r="4" spans="1:7">
      <c r="A4" s="3">
        <v>3</v>
      </c>
      <c r="B4" s="1">
        <v>-1.5678571428571426</v>
      </c>
      <c r="C4" s="1">
        <v>-1.8703703703703705</v>
      </c>
      <c r="D4" s="1">
        <v>-1.6</v>
      </c>
      <c r="E4" s="1">
        <v>19.100000000000001</v>
      </c>
      <c r="F4" s="1">
        <v>10.7</v>
      </c>
      <c r="G4" s="1">
        <v>20.8</v>
      </c>
    </row>
    <row r="5" spans="1:7">
      <c r="A5" s="3">
        <v>4</v>
      </c>
      <c r="B5" s="1">
        <v>-2.3538461538461539</v>
      </c>
      <c r="C5" s="1">
        <v>-2.1785714285714284</v>
      </c>
      <c r="D5" s="1">
        <v>-2.4</v>
      </c>
      <c r="E5" s="1">
        <v>28.5</v>
      </c>
      <c r="F5" s="1">
        <v>8.8000000000000007</v>
      </c>
      <c r="G5" s="1">
        <v>18.3</v>
      </c>
    </row>
    <row r="6" spans="1:7">
      <c r="A6" s="3">
        <v>5</v>
      </c>
      <c r="B6" s="1">
        <v>-2.3321428571428577</v>
      </c>
      <c r="C6" s="1">
        <v>-3.0280000000000005</v>
      </c>
      <c r="D6" s="1">
        <v>-2.2999999999999998</v>
      </c>
      <c r="E6" s="1">
        <v>26.5</v>
      </c>
      <c r="F6" s="1">
        <v>10.9</v>
      </c>
      <c r="G6" s="1">
        <v>15.3</v>
      </c>
    </row>
    <row r="7" spans="1:7">
      <c r="A7" s="3">
        <v>6</v>
      </c>
      <c r="B7" s="1">
        <v>0.1310344827586209</v>
      </c>
      <c r="C7" s="1">
        <v>-2.488</v>
      </c>
      <c r="D7" s="1">
        <v>0.1</v>
      </c>
      <c r="E7" s="1">
        <v>34.6</v>
      </c>
      <c r="F7" s="1">
        <v>17.3</v>
      </c>
      <c r="G7" s="1">
        <v>19.399999999999999</v>
      </c>
    </row>
    <row r="8" spans="1:7">
      <c r="A8" s="3">
        <v>7</v>
      </c>
      <c r="B8" s="1">
        <v>21.058620689655175</v>
      </c>
      <c r="C8" s="1">
        <v>-1.7304347826086959</v>
      </c>
      <c r="D8" s="1">
        <v>21.1</v>
      </c>
      <c r="E8" s="1">
        <v>51.3</v>
      </c>
      <c r="F8" s="1">
        <v>46.2</v>
      </c>
      <c r="G8" s="1">
        <v>27.2</v>
      </c>
    </row>
    <row r="9" spans="1:7">
      <c r="A9" s="3">
        <v>8</v>
      </c>
      <c r="B9" s="1">
        <v>50.281481481481485</v>
      </c>
      <c r="C9" s="1">
        <v>3.1391304347826088</v>
      </c>
      <c r="D9" s="1">
        <v>50.3</v>
      </c>
      <c r="E9" s="1">
        <v>80.2</v>
      </c>
      <c r="F9" s="1">
        <v>85.9</v>
      </c>
      <c r="G9" s="1">
        <v>34.799999999999997</v>
      </c>
    </row>
    <row r="10" spans="1:7">
      <c r="A10" s="3">
        <v>9</v>
      </c>
      <c r="B10" s="1">
        <v>80.199999999999989</v>
      </c>
      <c r="C10" s="1">
        <v>29.330769230769228</v>
      </c>
      <c r="D10" s="1">
        <v>80.2</v>
      </c>
      <c r="E10" s="1">
        <v>127.2</v>
      </c>
      <c r="F10" s="1">
        <v>129.4</v>
      </c>
      <c r="G10" s="1">
        <v>40.299999999999997</v>
      </c>
    </row>
    <row r="11" spans="1:7">
      <c r="A11" s="3">
        <v>10</v>
      </c>
      <c r="B11" s="1">
        <v>112.48275862068965</v>
      </c>
      <c r="C11" s="1">
        <v>47.889285714285712</v>
      </c>
      <c r="D11" s="1">
        <v>112.5</v>
      </c>
      <c r="E11" s="1">
        <v>155.1</v>
      </c>
      <c r="F11" s="1">
        <v>171.5</v>
      </c>
      <c r="G11" s="1">
        <v>54.3</v>
      </c>
    </row>
    <row r="12" spans="1:7">
      <c r="A12" s="3">
        <v>11</v>
      </c>
      <c r="B12" s="1">
        <v>147.67500000000001</v>
      </c>
      <c r="C12" s="1">
        <v>70.748275862068965</v>
      </c>
      <c r="D12" s="1">
        <v>147.69999999999999</v>
      </c>
      <c r="E12" s="1">
        <v>194.7</v>
      </c>
      <c r="F12" s="1">
        <v>200.1</v>
      </c>
      <c r="G12" s="1">
        <v>63.1</v>
      </c>
    </row>
    <row r="13" spans="1:7">
      <c r="A13" s="3">
        <v>12</v>
      </c>
      <c r="B13" s="1">
        <v>171.24827586206899</v>
      </c>
      <c r="C13" s="1">
        <v>97.134482758620678</v>
      </c>
      <c r="D13" s="1">
        <v>171.2</v>
      </c>
      <c r="E13" s="1">
        <v>241.6</v>
      </c>
      <c r="F13" s="1">
        <v>232.7</v>
      </c>
      <c r="G13" s="1">
        <v>71.3</v>
      </c>
    </row>
    <row r="14" spans="1:7">
      <c r="A14" s="3">
        <v>13</v>
      </c>
      <c r="B14" s="1">
        <v>174.02758620689656</v>
      </c>
      <c r="C14" s="1">
        <v>97.544827586206893</v>
      </c>
      <c r="D14" s="1">
        <v>174</v>
      </c>
      <c r="E14" s="1">
        <v>251.9</v>
      </c>
      <c r="F14" s="1">
        <v>247.6</v>
      </c>
      <c r="G14" s="1">
        <v>80.900000000000006</v>
      </c>
    </row>
    <row r="15" spans="1:7">
      <c r="A15" s="3">
        <v>14</v>
      </c>
      <c r="B15" s="1">
        <v>175.82857142857142</v>
      </c>
      <c r="C15" s="1">
        <v>108.3206896551724</v>
      </c>
      <c r="D15" s="1">
        <v>175.8</v>
      </c>
      <c r="E15" s="1">
        <v>235.2</v>
      </c>
      <c r="F15" s="1">
        <v>229.4</v>
      </c>
      <c r="G15" s="1">
        <v>87.3</v>
      </c>
    </row>
    <row r="16" spans="1:7">
      <c r="A16" s="3">
        <v>15</v>
      </c>
      <c r="B16" s="1">
        <v>170.13103448275862</v>
      </c>
      <c r="C16" s="1">
        <v>107.25333333333332</v>
      </c>
      <c r="D16" s="1">
        <v>170.1</v>
      </c>
      <c r="E16" s="1">
        <v>225.4</v>
      </c>
      <c r="F16" s="1">
        <v>233.2</v>
      </c>
      <c r="G16" s="1">
        <v>81.8</v>
      </c>
    </row>
    <row r="17" spans="1:7">
      <c r="A17" s="3">
        <v>16</v>
      </c>
      <c r="B17" s="1">
        <v>152.31785714285712</v>
      </c>
      <c r="C17" s="1">
        <v>98.44482758620687</v>
      </c>
      <c r="D17" s="1">
        <v>152.30000000000001</v>
      </c>
      <c r="E17" s="1">
        <v>199</v>
      </c>
      <c r="F17" s="1">
        <v>225.2</v>
      </c>
      <c r="G17" s="1">
        <v>83.7</v>
      </c>
    </row>
    <row r="18" spans="1:7">
      <c r="A18" s="3">
        <v>17</v>
      </c>
      <c r="B18" s="1">
        <v>124.85172413793103</v>
      </c>
      <c r="C18" s="1">
        <v>78.309999999999988</v>
      </c>
      <c r="D18" s="1">
        <v>124.9</v>
      </c>
      <c r="E18" s="1">
        <v>161.4</v>
      </c>
      <c r="F18" s="1">
        <v>189.2</v>
      </c>
      <c r="G18" s="1">
        <v>71.8</v>
      </c>
    </row>
    <row r="19" spans="1:7">
      <c r="A19" s="3">
        <v>18</v>
      </c>
      <c r="B19" s="1">
        <v>85.675862068965529</v>
      </c>
      <c r="C19" s="1">
        <v>63.31666666666667</v>
      </c>
      <c r="D19" s="1">
        <v>85.7</v>
      </c>
      <c r="E19" s="1">
        <v>122.5</v>
      </c>
      <c r="F19" s="1">
        <v>132.69999999999999</v>
      </c>
      <c r="G19" s="1">
        <v>56.6</v>
      </c>
    </row>
    <row r="20" spans="1:7">
      <c r="A20" s="3">
        <v>19</v>
      </c>
      <c r="B20" s="1">
        <v>41.275862068965523</v>
      </c>
      <c r="C20" s="1">
        <v>36.369999999999997</v>
      </c>
      <c r="D20" s="1">
        <v>41.3</v>
      </c>
      <c r="E20" s="1">
        <v>80.8</v>
      </c>
      <c r="F20" s="1">
        <v>94.8</v>
      </c>
      <c r="G20" s="1">
        <v>48.4</v>
      </c>
    </row>
    <row r="21" spans="1:7">
      <c r="A21" s="3">
        <v>20</v>
      </c>
      <c r="B21" s="1">
        <v>10.726666666666667</v>
      </c>
      <c r="C21" s="1">
        <v>11.21</v>
      </c>
      <c r="D21" s="1">
        <v>10.7</v>
      </c>
      <c r="E21" s="1">
        <v>44</v>
      </c>
      <c r="F21" s="1">
        <v>44.5</v>
      </c>
      <c r="G21" s="1">
        <v>28.5</v>
      </c>
    </row>
    <row r="22" spans="1:7">
      <c r="A22" s="3">
        <v>21</v>
      </c>
      <c r="B22" s="1">
        <v>-3.8933333333333331</v>
      </c>
      <c r="C22" s="1">
        <v>-3.8899999999999997</v>
      </c>
      <c r="D22" s="1">
        <v>-3.9</v>
      </c>
      <c r="E22" s="1">
        <v>22.8</v>
      </c>
      <c r="F22" s="1">
        <v>17.399999999999999</v>
      </c>
      <c r="G22" s="1">
        <v>14.9</v>
      </c>
    </row>
    <row r="23" spans="1:7">
      <c r="A23" s="3">
        <v>22</v>
      </c>
      <c r="B23" s="1">
        <v>1.2233333333333329</v>
      </c>
      <c r="C23" s="1">
        <v>-5.0655172413793093</v>
      </c>
      <c r="D23" s="1">
        <v>1.2</v>
      </c>
      <c r="E23" s="1">
        <v>12.6</v>
      </c>
      <c r="F23" s="1">
        <v>12</v>
      </c>
      <c r="G23" s="1">
        <v>27</v>
      </c>
    </row>
    <row r="24" spans="1:7">
      <c r="A24" s="3">
        <v>23</v>
      </c>
      <c r="B24" s="1">
        <v>-4.9642857142857153</v>
      </c>
      <c r="C24" s="1">
        <v>-6.5310344827586198</v>
      </c>
      <c r="D24" s="1">
        <v>-5</v>
      </c>
      <c r="E24" s="1">
        <v>17.899999999999999</v>
      </c>
      <c r="F24" s="1">
        <v>1.4</v>
      </c>
      <c r="G24" s="1">
        <v>19.100000000000001</v>
      </c>
    </row>
    <row r="25" spans="1:7">
      <c r="A25" s="3">
        <v>24</v>
      </c>
      <c r="B25" s="1">
        <v>-6.419999999999999</v>
      </c>
      <c r="C25" s="1">
        <v>-1.5892857142857137</v>
      </c>
      <c r="D25" s="1">
        <v>-6.4</v>
      </c>
      <c r="E25" s="1">
        <v>25</v>
      </c>
      <c r="F25" s="1">
        <v>0.8</v>
      </c>
      <c r="G25" s="1">
        <v>15.3</v>
      </c>
    </row>
    <row r="27" spans="1:7">
      <c r="A27" t="s">
        <v>17</v>
      </c>
      <c r="B27" s="7">
        <f t="shared" ref="B27:G27" si="0">AVERAGE(B2:B25)</f>
        <v>62.257359052718243</v>
      </c>
      <c r="C27" s="7">
        <f t="shared" si="0"/>
        <v>33.987865132757186</v>
      </c>
      <c r="D27" s="7">
        <f t="shared" si="0"/>
        <v>62.254166666666663</v>
      </c>
      <c r="E27" s="7">
        <f t="shared" si="0"/>
        <v>100.35833333333335</v>
      </c>
      <c r="F27" s="7">
        <f t="shared" si="0"/>
        <v>98.141666666666694</v>
      </c>
      <c r="G27" s="7">
        <f t="shared" si="0"/>
        <v>42.462499999999999</v>
      </c>
    </row>
    <row r="28" spans="1:7">
      <c r="A28" s="6" t="s">
        <v>18</v>
      </c>
      <c r="B28" s="8">
        <f t="shared" ref="B28:G28" si="1">B27*60*60*24/1000000</f>
        <v>5.3790358221548562</v>
      </c>
      <c r="C28" s="8">
        <f t="shared" si="1"/>
        <v>2.9365515474702208</v>
      </c>
      <c r="D28" s="8">
        <f t="shared" si="1"/>
        <v>5.3787599999999998</v>
      </c>
      <c r="E28" s="8">
        <f t="shared" si="1"/>
        <v>8.6709600000000027</v>
      </c>
      <c r="F28" s="8">
        <f t="shared" si="1"/>
        <v>8.4794400000000039</v>
      </c>
      <c r="G28" s="8">
        <f t="shared" si="1"/>
        <v>3.6687599999999998</v>
      </c>
    </row>
    <row r="30" spans="1:7">
      <c r="A30" s="5" t="s">
        <v>16</v>
      </c>
    </row>
    <row r="31" spans="1:7">
      <c r="A31" s="5" t="s">
        <v>19</v>
      </c>
    </row>
    <row r="33" spans="1:1">
      <c r="A33" t="s">
        <v>32</v>
      </c>
    </row>
  </sheetData>
  <sortState columnSort="1" ref="B1:AP25">
    <sortCondition ref="B1:AP1"/>
  </sortState>
  <conditionalFormatting sqref="B2:G25">
    <cfRule type="dataBar" priority="10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{78B777BB-01B1-AC4C-ADE1-BDD047C7A966}</x14:id>
        </ext>
      </extLst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B777BB-01B1-AC4C-ADE1-BDD047C7A9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B2:G25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D37" sqref="D37"/>
    </sheetView>
  </sheetViews>
  <sheetFormatPr baseColWidth="10" defaultRowHeight="15" x14ac:dyDescent="0"/>
  <cols>
    <col min="1" max="1" width="21.5" customWidth="1"/>
  </cols>
  <sheetData>
    <row r="1" spans="1:7" s="2" customFormat="1">
      <c r="A1" s="3" t="s">
        <v>5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3</v>
      </c>
    </row>
    <row r="2" spans="1:7">
      <c r="A2" s="3">
        <v>1</v>
      </c>
      <c r="B2" s="1">
        <v>7.1944444444444429</v>
      </c>
      <c r="C2" s="1">
        <v>4.5782608695652165</v>
      </c>
      <c r="D2" s="1">
        <v>6.3</v>
      </c>
      <c r="E2" s="1">
        <v>7.4</v>
      </c>
      <c r="F2" s="1">
        <v>4.7</v>
      </c>
      <c r="G2" s="1">
        <v>6.7</v>
      </c>
    </row>
    <row r="3" spans="1:7">
      <c r="A3" s="3">
        <v>2</v>
      </c>
      <c r="B3" s="1">
        <v>5.7388888888888889</v>
      </c>
      <c r="C3" s="1">
        <v>2.3904761904761904</v>
      </c>
      <c r="D3" s="1">
        <v>8.5</v>
      </c>
      <c r="E3" s="1">
        <v>9.8000000000000007</v>
      </c>
      <c r="F3" s="1">
        <v>-8.8000000000000007</v>
      </c>
      <c r="G3" s="1">
        <v>5.6</v>
      </c>
    </row>
    <row r="4" spans="1:7">
      <c r="A4" s="3">
        <v>3</v>
      </c>
      <c r="B4" s="1">
        <v>9.34</v>
      </c>
      <c r="C4" s="1">
        <v>5.9125000000000005</v>
      </c>
      <c r="D4" s="1">
        <v>5.2</v>
      </c>
      <c r="E4" s="1">
        <v>2</v>
      </c>
      <c r="F4" s="1">
        <v>4.7</v>
      </c>
      <c r="G4" s="1">
        <v>4.4000000000000004</v>
      </c>
    </row>
    <row r="5" spans="1:7">
      <c r="A5" s="3">
        <v>4</v>
      </c>
      <c r="B5" s="1">
        <v>11.335714285714285</v>
      </c>
      <c r="C5" s="1">
        <v>5.2272727272727275</v>
      </c>
      <c r="D5" s="1">
        <v>8.3000000000000007</v>
      </c>
      <c r="E5" s="1">
        <v>16.2</v>
      </c>
      <c r="F5" s="1">
        <v>-1.7</v>
      </c>
      <c r="G5" s="1">
        <v>7.3</v>
      </c>
    </row>
    <row r="6" spans="1:7">
      <c r="A6" s="3">
        <v>5</v>
      </c>
      <c r="B6" s="1">
        <v>9.8923076923076945</v>
      </c>
      <c r="C6" s="1">
        <v>6.6428571428571415</v>
      </c>
      <c r="D6" s="1">
        <v>6.3</v>
      </c>
      <c r="E6" s="1">
        <v>13.9</v>
      </c>
      <c r="F6" s="1">
        <v>4.8</v>
      </c>
      <c r="G6" s="1">
        <v>4.8</v>
      </c>
    </row>
    <row r="7" spans="1:7">
      <c r="A7" s="3">
        <v>6</v>
      </c>
      <c r="B7" s="1">
        <v>14.73076923076923</v>
      </c>
      <c r="C7" s="1">
        <v>11.628</v>
      </c>
      <c r="D7" s="1">
        <v>14.6</v>
      </c>
      <c r="E7" s="1">
        <v>12</v>
      </c>
      <c r="F7" s="1">
        <v>11.3</v>
      </c>
      <c r="G7" s="1">
        <v>8.1999999999999993</v>
      </c>
    </row>
    <row r="8" spans="1:7">
      <c r="A8" s="3">
        <v>7</v>
      </c>
      <c r="B8" s="1">
        <v>39.590000000000003</v>
      </c>
      <c r="C8" s="1">
        <v>43.287499999999994</v>
      </c>
      <c r="D8" s="1">
        <v>28.9</v>
      </c>
      <c r="E8" s="1">
        <v>25.8</v>
      </c>
      <c r="F8" s="1">
        <v>42</v>
      </c>
      <c r="G8" s="1">
        <v>8.5</v>
      </c>
    </row>
    <row r="9" spans="1:7">
      <c r="A9" s="3">
        <v>8</v>
      </c>
      <c r="B9" s="1">
        <v>84.216666666666654</v>
      </c>
      <c r="C9" s="1">
        <v>69.216666666666669</v>
      </c>
      <c r="D9" s="1">
        <v>52.9</v>
      </c>
      <c r="E9" s="1">
        <v>32.299999999999997</v>
      </c>
      <c r="F9" s="1">
        <v>38.5</v>
      </c>
      <c r="G9" s="1">
        <v>8.6</v>
      </c>
    </row>
    <row r="10" spans="1:7">
      <c r="A10" s="3">
        <v>9</v>
      </c>
      <c r="B10" s="1">
        <v>112.39230769230772</v>
      </c>
      <c r="C10" s="1">
        <v>97.959090909090904</v>
      </c>
      <c r="D10" s="1">
        <v>76.599999999999994</v>
      </c>
      <c r="E10" s="1">
        <v>51.3</v>
      </c>
      <c r="F10" s="1">
        <v>67.900000000000006</v>
      </c>
      <c r="G10" s="1">
        <v>16.100000000000001</v>
      </c>
    </row>
    <row r="11" spans="1:7">
      <c r="A11" s="3">
        <v>10</v>
      </c>
      <c r="B11" s="1">
        <v>150.65357142857141</v>
      </c>
      <c r="C11" s="1">
        <v>123</v>
      </c>
      <c r="D11" s="1">
        <v>92.4</v>
      </c>
      <c r="E11" s="1">
        <v>69.7</v>
      </c>
      <c r="F11" s="1">
        <v>57.1</v>
      </c>
      <c r="G11" s="1">
        <v>16.2</v>
      </c>
    </row>
    <row r="12" spans="1:7">
      <c r="A12" s="3">
        <v>11</v>
      </c>
      <c r="B12" s="1">
        <v>203.91481481481483</v>
      </c>
      <c r="C12" s="1">
        <v>196.33333333333331</v>
      </c>
      <c r="D12" s="1">
        <v>127.7</v>
      </c>
      <c r="E12" s="1">
        <v>78.099999999999994</v>
      </c>
      <c r="F12" s="1">
        <v>100.8</v>
      </c>
      <c r="G12" s="1">
        <v>17.7</v>
      </c>
    </row>
    <row r="13" spans="1:7">
      <c r="A13" s="3">
        <v>12</v>
      </c>
      <c r="B13" s="1">
        <v>204.65862068965518</v>
      </c>
      <c r="C13" s="1">
        <v>206.26470588235293</v>
      </c>
      <c r="D13" s="1">
        <v>133.30000000000001</v>
      </c>
      <c r="E13" s="1">
        <v>99.5</v>
      </c>
      <c r="F13" s="1">
        <v>80.099999999999994</v>
      </c>
      <c r="G13" s="1">
        <v>11.3</v>
      </c>
    </row>
    <row r="14" spans="1:7">
      <c r="A14" s="3">
        <v>13</v>
      </c>
      <c r="B14" s="1">
        <v>223.2413793103448</v>
      </c>
      <c r="C14" s="1">
        <v>228.17647058823533</v>
      </c>
      <c r="D14" s="1">
        <v>137.5</v>
      </c>
      <c r="E14" s="1">
        <v>95.7</v>
      </c>
      <c r="F14" s="1">
        <v>70.8</v>
      </c>
      <c r="G14" s="1">
        <v>20.9</v>
      </c>
    </row>
    <row r="15" spans="1:7">
      <c r="A15" s="3">
        <v>14</v>
      </c>
      <c r="B15" s="1">
        <v>209.01379310344825</v>
      </c>
      <c r="C15" s="1">
        <v>196.90555555555559</v>
      </c>
      <c r="D15" s="1">
        <v>154.30000000000001</v>
      </c>
      <c r="E15" s="1">
        <v>80.7</v>
      </c>
      <c r="F15" s="1">
        <v>117.7</v>
      </c>
      <c r="G15" s="1">
        <v>14.3</v>
      </c>
    </row>
    <row r="16" spans="1:7">
      <c r="A16" s="3">
        <v>15</v>
      </c>
      <c r="B16" s="1">
        <v>197.79655172413794</v>
      </c>
      <c r="C16" s="1">
        <v>211.07</v>
      </c>
      <c r="D16" s="1">
        <v>138.19999999999999</v>
      </c>
      <c r="E16" s="1">
        <v>88.1</v>
      </c>
      <c r="F16" s="1">
        <v>98.7</v>
      </c>
      <c r="G16" s="1">
        <v>4</v>
      </c>
    </row>
    <row r="17" spans="1:7">
      <c r="A17" s="3">
        <v>16</v>
      </c>
      <c r="B17" s="1">
        <v>188.78</v>
      </c>
      <c r="C17" s="1">
        <v>195.52500000000006</v>
      </c>
      <c r="D17" s="1">
        <v>134.1</v>
      </c>
      <c r="E17" s="1">
        <v>83.3</v>
      </c>
      <c r="F17" s="1">
        <v>105.9</v>
      </c>
      <c r="G17" s="1">
        <v>14.6</v>
      </c>
    </row>
    <row r="18" spans="1:7">
      <c r="A18" s="3">
        <v>17</v>
      </c>
      <c r="B18" s="1">
        <v>151.06551724137935</v>
      </c>
      <c r="C18" s="1">
        <v>125.45238095238095</v>
      </c>
      <c r="D18" s="1">
        <v>106.1</v>
      </c>
      <c r="E18" s="1">
        <v>75.8</v>
      </c>
      <c r="F18" s="1">
        <v>74.3</v>
      </c>
      <c r="G18" s="1">
        <v>12.2</v>
      </c>
    </row>
    <row r="19" spans="1:7">
      <c r="A19" s="3">
        <v>18</v>
      </c>
      <c r="B19" s="1">
        <v>121.11034482758622</v>
      </c>
      <c r="C19" s="1">
        <v>112.71599999999998</v>
      </c>
      <c r="D19" s="1">
        <v>93.3</v>
      </c>
      <c r="E19" s="1">
        <v>58.2</v>
      </c>
      <c r="F19" s="1">
        <v>65.5</v>
      </c>
      <c r="G19" s="1">
        <v>5.6</v>
      </c>
    </row>
    <row r="20" spans="1:7">
      <c r="A20" s="3">
        <v>19</v>
      </c>
      <c r="B20" s="1">
        <v>73.010000000000005</v>
      </c>
      <c r="C20" s="1">
        <v>65.32307692307694</v>
      </c>
      <c r="D20" s="1">
        <v>57.5</v>
      </c>
      <c r="E20" s="1">
        <v>41.5</v>
      </c>
      <c r="F20" s="1">
        <v>26.8</v>
      </c>
      <c r="G20" s="1">
        <v>15</v>
      </c>
    </row>
    <row r="21" spans="1:7">
      <c r="A21" s="3">
        <v>20</v>
      </c>
      <c r="B21" s="1">
        <v>33.934482758620682</v>
      </c>
      <c r="C21" s="1">
        <v>7.9666666666666641</v>
      </c>
      <c r="D21" s="1">
        <v>32.6</v>
      </c>
      <c r="E21" s="1">
        <v>25.7</v>
      </c>
      <c r="F21" s="1">
        <v>21.4</v>
      </c>
      <c r="G21" s="1">
        <v>8.1</v>
      </c>
    </row>
    <row r="22" spans="1:7">
      <c r="A22" s="3">
        <v>21</v>
      </c>
      <c r="B22" s="1">
        <v>15.446428571428571</v>
      </c>
      <c r="C22" s="1">
        <v>17.345833333333339</v>
      </c>
      <c r="D22" s="1">
        <v>16</v>
      </c>
      <c r="E22" s="1">
        <v>18.399999999999999</v>
      </c>
      <c r="F22" s="1">
        <v>0.9</v>
      </c>
      <c r="G22" s="1">
        <v>4.5999999999999996</v>
      </c>
    </row>
    <row r="23" spans="1:7">
      <c r="A23" s="3">
        <v>22</v>
      </c>
      <c r="B23" s="1">
        <v>9.8040000000000003</v>
      </c>
      <c r="C23" s="1">
        <v>13.25416666666667</v>
      </c>
      <c r="D23" s="1">
        <v>12.8</v>
      </c>
      <c r="E23" s="1">
        <v>22.1</v>
      </c>
      <c r="F23" s="1">
        <v>-4.7</v>
      </c>
      <c r="G23" s="1">
        <v>4.0999999999999996</v>
      </c>
    </row>
    <row r="24" spans="1:7">
      <c r="A24" s="3">
        <v>23</v>
      </c>
      <c r="B24" s="1">
        <v>4.5956521739130443</v>
      </c>
      <c r="C24" s="1">
        <v>7.245454545454546</v>
      </c>
      <c r="D24" s="1">
        <v>9.8000000000000007</v>
      </c>
      <c r="E24" s="1">
        <v>12.6</v>
      </c>
      <c r="F24" s="1">
        <v>-1.3</v>
      </c>
      <c r="G24" s="1">
        <v>5.5</v>
      </c>
    </row>
    <row r="25" spans="1:7">
      <c r="A25" s="3">
        <v>24</v>
      </c>
      <c r="B25" s="1">
        <v>9.0428571428571427</v>
      </c>
      <c r="C25" s="1">
        <v>3.536</v>
      </c>
      <c r="D25" s="1">
        <v>9.1</v>
      </c>
      <c r="E25" s="1">
        <v>8.9</v>
      </c>
      <c r="F25" s="1">
        <v>13.3</v>
      </c>
      <c r="G25" s="1">
        <v>6</v>
      </c>
    </row>
    <row r="27" spans="1:7">
      <c r="A27" t="s">
        <v>17</v>
      </c>
      <c r="B27" s="7">
        <f t="shared" ref="B27:G27" si="0">AVERAGE(B2:B25)</f>
        <v>87.104129695327345</v>
      </c>
      <c r="C27" s="7">
        <f t="shared" si="0"/>
        <v>81.539886206374376</v>
      </c>
      <c r="D27" s="7">
        <f t="shared" si="0"/>
        <v>60.929166666666646</v>
      </c>
      <c r="E27" s="7">
        <f t="shared" si="0"/>
        <v>42.875000000000007</v>
      </c>
      <c r="F27" s="7">
        <f t="shared" si="0"/>
        <v>41.279166666666661</v>
      </c>
      <c r="G27" s="7">
        <f t="shared" si="0"/>
        <v>9.5958333333333332</v>
      </c>
    </row>
    <row r="28" spans="1:7">
      <c r="A28" s="6" t="s">
        <v>18</v>
      </c>
      <c r="B28" s="8">
        <f t="shared" ref="B28:G28" si="1">B27*60*60*24/1000000</f>
        <v>7.5257968056762836</v>
      </c>
      <c r="C28" s="8">
        <f t="shared" si="1"/>
        <v>7.0450461682307459</v>
      </c>
      <c r="D28" s="8">
        <f t="shared" si="1"/>
        <v>5.2642799999999985</v>
      </c>
      <c r="E28" s="8">
        <f t="shared" si="1"/>
        <v>3.704400000000001</v>
      </c>
      <c r="F28" s="8">
        <f t="shared" si="1"/>
        <v>3.5665199999999992</v>
      </c>
      <c r="G28" s="8">
        <f t="shared" si="1"/>
        <v>0.82908000000000004</v>
      </c>
    </row>
    <row r="30" spans="1:7">
      <c r="A30" s="5" t="s">
        <v>16</v>
      </c>
    </row>
    <row r="31" spans="1:7">
      <c r="A31" s="5" t="s">
        <v>19</v>
      </c>
    </row>
    <row r="33" spans="1:1">
      <c r="A33" t="s">
        <v>31</v>
      </c>
    </row>
  </sheetData>
  <sortState columnSort="1" ref="B1:AP25">
    <sortCondition ref="B1:AP1"/>
  </sortState>
  <conditionalFormatting sqref="B2:G25">
    <cfRule type="dataBar" priority="1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{27027613-6267-A84E-A723-5648311D90F5}</x14:id>
        </ext>
      </extLst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027613-6267-A84E-A723-5648311D90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B2:G25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C36" sqref="C36"/>
    </sheetView>
  </sheetViews>
  <sheetFormatPr baseColWidth="10" defaultRowHeight="15" x14ac:dyDescent="0"/>
  <cols>
    <col min="1" max="1" width="21" customWidth="1"/>
  </cols>
  <sheetData>
    <row r="1" spans="1:7" s="2" customFormat="1">
      <c r="A1" s="3" t="s">
        <v>5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3</v>
      </c>
    </row>
    <row r="2" spans="1:7">
      <c r="A2" s="3">
        <v>1</v>
      </c>
      <c r="B2" s="1">
        <f>QSTAR!B2-(QE!B2+QH!B2)</f>
        <v>-40.328178992264874</v>
      </c>
      <c r="C2" s="1">
        <f>QSTAR!C2-(QE!C2+QH!C2)</f>
        <v>-58.663225530092092</v>
      </c>
      <c r="D2" s="1">
        <f>QSTAR!D2-(QE!D2+QH!D2)</f>
        <v>-57.053333333333285</v>
      </c>
      <c r="E2" s="1">
        <f>QSTAR!E2-(QE!E2+QH!E2)</f>
        <v>-93.588888888888903</v>
      </c>
      <c r="F2" s="1">
        <f>QSTAR!F2-(QE!F2+QH!F2)</f>
        <v>-70.879999999999967</v>
      </c>
      <c r="G2" s="1">
        <f>QSTAR!G2-(QE!G2+QH!G2)</f>
        <v>-103.07534246575344</v>
      </c>
    </row>
    <row r="3" spans="1:7">
      <c r="A3" s="3">
        <v>2</v>
      </c>
      <c r="B3" s="1">
        <f>QSTAR!B3-(QE!B3+QH!B3)</f>
        <v>-36.29355555555555</v>
      </c>
      <c r="C3" s="1">
        <f>QSTAR!C3-(QE!C3+QH!C3)</f>
        <v>-55.193430064595717</v>
      </c>
      <c r="D3" s="1">
        <f>QSTAR!D3-(QE!D3+QH!D3)</f>
        <v>-60.585227272727245</v>
      </c>
      <c r="E3" s="1">
        <f>QSTAR!E3-(QE!E3+QH!E3)</f>
        <v>-99.118888888888847</v>
      </c>
      <c r="F3" s="1">
        <f>QSTAR!F3-(QE!F3+QH!F3)</f>
        <v>-56.999444444444464</v>
      </c>
      <c r="G3" s="1">
        <f>QSTAR!G3-(QE!G3+QH!G3)</f>
        <v>-109.20000000000002</v>
      </c>
    </row>
    <row r="4" spans="1:7">
      <c r="A4" s="3">
        <v>3</v>
      </c>
      <c r="B4" s="1">
        <f>QSTAR!B4-(QE!B4+QH!B4)</f>
        <v>-35.864034749034744</v>
      </c>
      <c r="C4" s="1">
        <f>QSTAR!C4-(QE!C4+QH!C4)</f>
        <v>-54.839565527065517</v>
      </c>
      <c r="D4" s="1">
        <f>QSTAR!D4-(QE!D4+QH!D4)</f>
        <v>-54.614367816091978</v>
      </c>
      <c r="E4" s="1">
        <f>QSTAR!E4-(QE!E4+QH!E4)</f>
        <v>-79.443333333333356</v>
      </c>
      <c r="F4" s="1">
        <f>QSTAR!F4-(QE!F4+QH!F4)</f>
        <v>-71.638888888888914</v>
      </c>
      <c r="G4" s="1">
        <f>QSTAR!G4-(QE!G4+QH!G4)</f>
        <v>-103.79027777777777</v>
      </c>
    </row>
    <row r="5" spans="1:7">
      <c r="A5" s="3">
        <v>4</v>
      </c>
      <c r="B5" s="1">
        <f>QSTAR!B5-(QE!B5+QH!B5)</f>
        <v>-33.980375594554715</v>
      </c>
      <c r="C5" s="1">
        <f>QSTAR!C5-(QE!C5+QH!C5)</f>
        <v>-53.225861792528455</v>
      </c>
      <c r="D5" s="1">
        <f>QSTAR!D5-(QE!D5+QH!D5)</f>
        <v>-57.931976744186024</v>
      </c>
      <c r="E5" s="1">
        <f>QSTAR!E5-(QE!E5+QH!E5)</f>
        <v>-101.31299435028251</v>
      </c>
      <c r="F5" s="1">
        <f>QSTAR!F5-(QE!F5+QH!F5)</f>
        <v>-63.208333333333343</v>
      </c>
      <c r="G5" s="1">
        <f>QSTAR!G5-(QE!G5+QH!G5)</f>
        <v>-101.31558441558445</v>
      </c>
    </row>
    <row r="6" spans="1:7">
      <c r="A6" s="3">
        <v>5</v>
      </c>
      <c r="B6" s="1">
        <f>QSTAR!B6-(QE!B6+QH!B6)</f>
        <v>-21.002589077589079</v>
      </c>
      <c r="C6" s="1">
        <f>QSTAR!C6-(QE!C6+QH!C6)</f>
        <v>-30.1388831168831</v>
      </c>
      <c r="D6" s="1">
        <f>QSTAR!D6-(QE!D6+QH!D6)</f>
        <v>-29.258928571428566</v>
      </c>
      <c r="E6" s="1">
        <f>QSTAR!E6-(QE!E6+QH!E6)</f>
        <v>-73.162569832402241</v>
      </c>
      <c r="F6" s="1">
        <f>QSTAR!F6-(QE!F6+QH!F6)</f>
        <v>-47.056666666666686</v>
      </c>
      <c r="G6" s="1">
        <f>QSTAR!G6-(QE!G6+QH!G6)</f>
        <v>-77.360256410256397</v>
      </c>
    </row>
    <row r="7" spans="1:7">
      <c r="A7" s="3">
        <v>6</v>
      </c>
      <c r="B7" s="1">
        <f>QSTAR!B7-(QE!B7+QH!B7)</f>
        <v>29.474559922835788</v>
      </c>
      <c r="C7" s="1">
        <f>QSTAR!C7-(QE!C7+QH!C7)</f>
        <v>30.916716417910429</v>
      </c>
      <c r="D7" s="1">
        <f>QSTAR!D7-(QE!D7+QH!D7)</f>
        <v>52.091666666666697</v>
      </c>
      <c r="E7" s="1">
        <f>QSTAR!E7-(QE!E7+QH!E7)</f>
        <v>1.4977653631285079</v>
      </c>
      <c r="F7" s="1">
        <f>QSTAR!F7-(QE!F7+QH!F7)</f>
        <v>25.862222222222215</v>
      </c>
      <c r="G7" s="1">
        <f>QSTAR!G7-(QE!G7+QH!G7)</f>
        <v>-10.084615384615386</v>
      </c>
    </row>
    <row r="8" spans="1:7">
      <c r="A8" s="3">
        <v>7</v>
      </c>
      <c r="B8" s="1">
        <f>QSTAR!B8-(QE!B8+QH!B8)</f>
        <v>82.92137931034479</v>
      </c>
      <c r="C8" s="1">
        <f>QSTAR!C8-(QE!C8+QH!C8)</f>
        <v>79.951331729173546</v>
      </c>
      <c r="D8" s="1">
        <f>QSTAR!D8-(QE!D8+QH!D8)</f>
        <v>122.8642857142857</v>
      </c>
      <c r="E8" s="1">
        <f>QSTAR!E8-(QE!E8+QH!E8)</f>
        <v>72.173595505617897</v>
      </c>
      <c r="F8" s="1">
        <f>QSTAR!F8-(QE!F8+QH!F8)</f>
        <v>61.318888888888992</v>
      </c>
      <c r="G8" s="1">
        <f>QSTAR!G8-(QE!G8+QH!G8)</f>
        <v>66.126923076923077</v>
      </c>
    </row>
    <row r="9" spans="1:7">
      <c r="A9" s="3">
        <v>8</v>
      </c>
      <c r="B9" s="1">
        <f>QSTAR!B9-(QE!B9+QH!B9)</f>
        <v>120.24918518518504</v>
      </c>
      <c r="C9" s="1">
        <f>QSTAR!C9-(QE!C9+QH!C9)</f>
        <v>142.61170289855067</v>
      </c>
      <c r="D9" s="1">
        <f>QSTAR!D9-(QE!D9+QH!D9)</f>
        <v>167.28546511627906</v>
      </c>
      <c r="E9" s="1">
        <f>QSTAR!E9-(QE!E9+QH!E9)</f>
        <v>144.56983240223462</v>
      </c>
      <c r="F9" s="1">
        <f>QSTAR!F9-(QE!F9+QH!F9)</f>
        <v>133.63631284916195</v>
      </c>
      <c r="G9" s="1">
        <f>QSTAR!G9-(QE!G9+QH!G9)</f>
        <v>136.29749999999993</v>
      </c>
    </row>
    <row r="10" spans="1:7">
      <c r="A10" s="3">
        <v>9</v>
      </c>
      <c r="B10" s="1">
        <f>QSTAR!B10-(QE!B10+QH!B10)</f>
        <v>145.47852564102556</v>
      </c>
      <c r="C10" s="1">
        <f>QSTAR!C10-(QE!C10+QH!C10)</f>
        <v>173.95691405368819</v>
      </c>
      <c r="D10" s="1">
        <f>QSTAR!D10-(QE!D10+QH!D10)</f>
        <v>200.72471264367806</v>
      </c>
      <c r="E10" s="1">
        <f>QSTAR!E10-(QE!E10+QH!E10)</f>
        <v>179.00055555555548</v>
      </c>
      <c r="F10" s="1">
        <f>QSTAR!F10-(QE!F10+QH!F10)</f>
        <v>158.27877094972075</v>
      </c>
      <c r="G10" s="1">
        <f>QSTAR!G10-(QE!G10+QH!G10)</f>
        <v>189.29036144578311</v>
      </c>
    </row>
    <row r="11" spans="1:7">
      <c r="A11" s="3">
        <v>10</v>
      </c>
      <c r="B11" s="1">
        <f>QSTAR!B11-(QE!B11+QH!B11)</f>
        <v>156.26252709359608</v>
      </c>
      <c r="C11" s="1">
        <f>QSTAR!C11-(QE!C11+QH!C11)</f>
        <v>186.4952731092437</v>
      </c>
      <c r="D11" s="1">
        <f>QSTAR!D11-(QE!D11+QH!D11)</f>
        <v>229.86609195402266</v>
      </c>
      <c r="E11" s="1">
        <f>QSTAR!E11-(QE!E11+QH!E11)</f>
        <v>222.0361111111107</v>
      </c>
      <c r="F11" s="1">
        <f>QSTAR!F11-(QE!F11+QH!F11)</f>
        <v>208.43833333333336</v>
      </c>
      <c r="G11" s="1">
        <f>QSTAR!G11-(QE!G11+QH!G11)</f>
        <v>227.13974358974366</v>
      </c>
    </row>
    <row r="12" spans="1:7">
      <c r="A12" s="3">
        <v>11</v>
      </c>
      <c r="B12" s="1">
        <f>QSTAR!B12-(QE!B12+QH!B12)</f>
        <v>96.548518518518335</v>
      </c>
      <c r="C12" s="1">
        <f>QSTAR!C12-(QE!C12+QH!C12)</f>
        <v>148.04528735632169</v>
      </c>
      <c r="D12" s="1">
        <f>QSTAR!D12-(QE!D12+QH!D12)</f>
        <v>211.71839080459762</v>
      </c>
      <c r="E12" s="1">
        <f>QSTAR!E12-(QE!E12+QH!E12)</f>
        <v>241.87277777777808</v>
      </c>
      <c r="F12" s="1">
        <f>QSTAR!F12-(QE!F12+QH!F12)</f>
        <v>211.33111111111089</v>
      </c>
      <c r="G12" s="1">
        <f>QSTAR!G12-(QE!G12+QH!G12)</f>
        <v>251.47236842105275</v>
      </c>
    </row>
    <row r="13" spans="1:7">
      <c r="A13" s="3">
        <v>12</v>
      </c>
      <c r="B13" s="1">
        <f>QSTAR!B13-(QE!B13+QH!B13)</f>
        <v>95.535881226053505</v>
      </c>
      <c r="C13" s="1">
        <f>QSTAR!C13-(QE!C13+QH!C13)</f>
        <v>145.48414469235973</v>
      </c>
      <c r="D13" s="1">
        <f>QSTAR!D13-(QE!D13+QH!D13)</f>
        <v>160.28505747126422</v>
      </c>
      <c r="E13" s="1">
        <f>QSTAR!E13-(QE!E13+QH!E13)</f>
        <v>157.82388888888875</v>
      </c>
      <c r="F13" s="1">
        <f>QSTAR!F13-(QE!F13+QH!F13)</f>
        <v>184.96277777777794</v>
      </c>
      <c r="G13" s="1">
        <f>QSTAR!G13-(QE!G13+QH!G13)</f>
        <v>247.21794871794864</v>
      </c>
    </row>
    <row r="14" spans="1:7">
      <c r="A14" s="3">
        <v>13</v>
      </c>
      <c r="B14" s="1">
        <f>QSTAR!B14-(QE!B14+QH!B14)</f>
        <v>52.537701149425743</v>
      </c>
      <c r="C14" s="1">
        <f>QSTAR!C14-(QE!C14+QH!C14)</f>
        <v>85.060112081967929</v>
      </c>
      <c r="D14" s="1">
        <f>QSTAR!D14-(QE!D14+QH!D14)</f>
        <v>153.47126436781599</v>
      </c>
      <c r="E14" s="1">
        <f>QSTAR!E14-(QE!E14+QH!E14)</f>
        <v>136.70222222222191</v>
      </c>
      <c r="F14" s="1">
        <f>QSTAR!F14-(QE!F14+QH!F14)</f>
        <v>160.7022222222223</v>
      </c>
      <c r="G14" s="1">
        <f>QSTAR!G14-(QE!G14+QH!G14)</f>
        <v>237.96794871794862</v>
      </c>
    </row>
    <row r="15" spans="1:7">
      <c r="A15" s="3">
        <v>14</v>
      </c>
      <c r="B15" s="1">
        <f>QSTAR!B15-(QE!B15+QH!B15)</f>
        <v>39.202635467980087</v>
      </c>
      <c r="C15" s="1">
        <f>QSTAR!C15-(QE!C15+QH!C15)</f>
        <v>89.830276528402408</v>
      </c>
      <c r="D15" s="1">
        <f>QSTAR!D15-(QE!D15+QH!D15)</f>
        <v>99.605172413793071</v>
      </c>
      <c r="E15" s="1">
        <f>QSTAR!E15-(QE!E15+QH!E15)</f>
        <v>145.40444444444455</v>
      </c>
      <c r="F15" s="1">
        <f>QSTAR!F15-(QE!F15+QH!F15)</f>
        <v>127.26256983240216</v>
      </c>
      <c r="G15" s="1">
        <f>QSTAR!G15-(QE!G15+QH!G15)</f>
        <v>199.89230769230775</v>
      </c>
    </row>
    <row r="16" spans="1:7">
      <c r="A16" s="3">
        <v>15</v>
      </c>
      <c r="B16" s="1">
        <f>QSTAR!B16-(QE!B16+QH!B16)</f>
        <v>-11.762030651340979</v>
      </c>
      <c r="C16" s="1">
        <f>QSTAR!C16-(QE!C16+QH!C16)</f>
        <v>-3.3100000000000023</v>
      </c>
      <c r="D16" s="1">
        <f>QSTAR!D16-(QE!D16+QH!D16)</f>
        <v>48.884000000000128</v>
      </c>
      <c r="E16" s="1">
        <f>QSTAR!E16-(QE!E16+QH!E16)</f>
        <v>73.849444444444316</v>
      </c>
      <c r="F16" s="1">
        <f>QSTAR!F16-(QE!F16+QH!F16)</f>
        <v>69.406666666666695</v>
      </c>
      <c r="G16" s="1">
        <f>QSTAR!G16-(QE!G16+QH!G16)</f>
        <v>153.67721518987344</v>
      </c>
    </row>
    <row r="17" spans="1:7">
      <c r="A17" s="3">
        <v>16</v>
      </c>
      <c r="B17" s="1">
        <f>QSTAR!B17-(QE!B17+QH!B17)</f>
        <v>-68.69619047619085</v>
      </c>
      <c r="C17" s="1">
        <f>QSTAR!C17-(QE!C17+QH!C17)</f>
        <v>-66.835105363984695</v>
      </c>
      <c r="D17" s="1">
        <f>QSTAR!D17-(QE!D17+QH!D17)</f>
        <v>-27.857777777777585</v>
      </c>
      <c r="E17" s="1">
        <f>QSTAR!E17-(QE!E17+QH!E17)</f>
        <v>-5.8622222222221012</v>
      </c>
      <c r="F17" s="1">
        <f>QSTAR!F17-(QE!F17+QH!F17)</f>
        <v>-32.623888888888587</v>
      </c>
      <c r="G17" s="1">
        <f>QSTAR!G17-(QE!G17+QH!G17)</f>
        <v>50.06547619047619</v>
      </c>
    </row>
    <row r="18" spans="1:7">
      <c r="A18" s="3">
        <v>17</v>
      </c>
      <c r="B18" s="1">
        <f>QSTAR!B18-(QE!B18+QH!B18)</f>
        <v>-86.762241379310296</v>
      </c>
      <c r="C18" s="1">
        <f>QSTAR!C18-(QE!C18+QH!C18)</f>
        <v>-94.392462253193941</v>
      </c>
      <c r="D18" s="1">
        <f>QSTAR!D18-(QE!D18+QH!D18)</f>
        <v>-69.266111111111172</v>
      </c>
      <c r="E18" s="1">
        <f>QSTAR!E18-(QE!E18+QH!E18)</f>
        <v>-54.085555555555516</v>
      </c>
      <c r="F18" s="1">
        <f>QSTAR!F18-(QE!F18+QH!F18)</f>
        <v>-62.043575418994521</v>
      </c>
      <c r="G18" s="1">
        <f>QSTAR!G18-(QE!G18+QH!G18)</f>
        <v>-6.2025316455716961E-2</v>
      </c>
    </row>
    <row r="19" spans="1:7">
      <c r="A19" s="3">
        <v>18</v>
      </c>
      <c r="B19" s="1">
        <f>QSTAR!B19-(QE!B19+QH!B19)</f>
        <v>-123.40530802014727</v>
      </c>
      <c r="C19" s="1">
        <f>QSTAR!C19-(QE!C19+QH!C19)</f>
        <v>-137.17685271317828</v>
      </c>
      <c r="D19" s="1">
        <f>QSTAR!D19-(QE!D19+QH!D19)</f>
        <v>-101.09055555555557</v>
      </c>
      <c r="E19" s="1">
        <f>QSTAR!E19-(QE!E19+QH!E19)</f>
        <v>-99.241111111111124</v>
      </c>
      <c r="F19" s="1">
        <f>QSTAR!F19-(QE!F19+QH!F19)</f>
        <v>-95.724137931034491</v>
      </c>
      <c r="G19" s="1">
        <f>QSTAR!G19-(QE!G19+QH!G19)</f>
        <v>-51.18333333333333</v>
      </c>
    </row>
    <row r="20" spans="1:7">
      <c r="A20" s="3">
        <v>19</v>
      </c>
      <c r="B20" s="1">
        <f>QSTAR!B20-(QE!B20+QH!B20)</f>
        <v>-121.95347570532917</v>
      </c>
      <c r="C20" s="1">
        <f>QSTAR!C20-(QE!C20+QH!C20)</f>
        <v>-132.47332383665719</v>
      </c>
      <c r="D20" s="1">
        <f>QSTAR!D20-(QE!D20+QH!D20)</f>
        <v>-117.76666666666667</v>
      </c>
      <c r="E20" s="1">
        <f>QSTAR!E20-(QE!E20+QH!E20)</f>
        <v>-145.26944444444445</v>
      </c>
      <c r="F20" s="1">
        <f>QSTAR!F20-(QE!F20+QH!F20)</f>
        <v>-129.32441860465116</v>
      </c>
      <c r="G20" s="1">
        <f>QSTAR!G20-(QE!G20+QH!G20)</f>
        <v>-125.64743589743588</v>
      </c>
    </row>
    <row r="21" spans="1:7">
      <c r="A21" s="3">
        <v>20</v>
      </c>
      <c r="B21" s="1">
        <f>QSTAR!B21-(QE!B21+QH!B21)</f>
        <v>-94.832260536398479</v>
      </c>
      <c r="C21" s="1">
        <f>QSTAR!C21-(QE!C21+QH!C21)</f>
        <v>-82.26733333333334</v>
      </c>
      <c r="D21" s="1">
        <f>QSTAR!D21-(QE!D21+QH!D21)</f>
        <v>-109.44166666666671</v>
      </c>
      <c r="E21" s="1">
        <f>QSTAR!E21-(QE!E21+QH!E21)</f>
        <v>-143.42000000000002</v>
      </c>
      <c r="F21" s="1">
        <f>QSTAR!F21-(QE!F21+QH!F21)</f>
        <v>-133.64067796610166</v>
      </c>
      <c r="G21" s="1">
        <f>QSTAR!G21-(QE!G21+QH!G21)</f>
        <v>-129.78461538461539</v>
      </c>
    </row>
    <row r="22" spans="1:7">
      <c r="A22" s="3">
        <v>21</v>
      </c>
      <c r="B22" s="1">
        <f>QSTAR!B22-(QE!B22+QH!B22)</f>
        <v>-62.362451963241433</v>
      </c>
      <c r="C22" s="1">
        <f>QSTAR!C22-(QE!C22+QH!C22)</f>
        <v>-76.510119047619071</v>
      </c>
      <c r="D22" s="1">
        <f>QSTAR!D22-(QE!D22+QH!D22)</f>
        <v>-76.403333333333279</v>
      </c>
      <c r="E22" s="1">
        <f>QSTAR!E22-(QE!E22+QH!E22)</f>
        <v>-115.18722222222229</v>
      </c>
      <c r="F22" s="1">
        <f>QSTAR!F22-(QE!F22+QH!F22)</f>
        <v>-87.02222222222224</v>
      </c>
      <c r="G22" s="1">
        <f>QSTAR!G22-(QE!G22+QH!G22)</f>
        <v>-107.40897435897438</v>
      </c>
    </row>
    <row r="23" spans="1:7">
      <c r="A23" s="3">
        <v>22</v>
      </c>
      <c r="B23" s="1">
        <f>QSTAR!B23-(QE!B23+QH!B23)</f>
        <v>-57.641526881720388</v>
      </c>
      <c r="C23" s="1">
        <f>QSTAR!C23-(QE!C23+QH!C23)</f>
        <v>-68.95303298693122</v>
      </c>
      <c r="D23" s="1">
        <f>QSTAR!D23-(QE!D23+QH!D23)</f>
        <v>-73.623333333333306</v>
      </c>
      <c r="E23" s="1">
        <f>QSTAR!E23-(QE!E23+QH!E23)</f>
        <v>-104.6538888888889</v>
      </c>
      <c r="F23" s="1">
        <f>QSTAR!F23-(QE!F23+QH!F23)</f>
        <v>-73.39</v>
      </c>
      <c r="G23" s="1">
        <f>QSTAR!G23-(QE!G23+QH!G23)</f>
        <v>-113.29875000000001</v>
      </c>
    </row>
    <row r="24" spans="1:7">
      <c r="A24" s="3">
        <v>23</v>
      </c>
      <c r="B24" s="1">
        <f>QSTAR!B24-(QE!B24+QH!B24)</f>
        <v>-43.287180413115721</v>
      </c>
      <c r="C24" s="1">
        <f>QSTAR!C24-(QE!C24+QH!C24)</f>
        <v>-62.751262167959069</v>
      </c>
      <c r="D24" s="1">
        <f>QSTAR!D24-(QE!D24+QH!D24)</f>
        <v>-62.022222222222211</v>
      </c>
      <c r="E24" s="1">
        <f>QSTAR!E24-(QE!E24+QH!E24)</f>
        <v>-97.877222222222244</v>
      </c>
      <c r="F24" s="1">
        <f>QSTAR!F24-(QE!F24+QH!F24)</f>
        <v>-64.408333333333331</v>
      </c>
      <c r="G24" s="1">
        <f>QSTAR!G24-(QE!G24+QH!G24)</f>
        <v>-105.74197530864194</v>
      </c>
    </row>
    <row r="25" spans="1:7">
      <c r="A25" s="3">
        <v>24</v>
      </c>
      <c r="B25" s="1">
        <f>QSTAR!B25-(QE!B25+QH!B25)</f>
        <v>-49.237050692857146</v>
      </c>
      <c r="C25" s="1">
        <f>QSTAR!C25-(QE!C25+QH!C25)</f>
        <v>-60.672462788708295</v>
      </c>
      <c r="D25" s="1">
        <f>QSTAR!D25-(QE!D25+QH!D25)</f>
        <v>-56.502209944751371</v>
      </c>
      <c r="E25" s="1">
        <f>QSTAR!E25-(QE!E25+QH!E25)</f>
        <v>-97.148618784530385</v>
      </c>
      <c r="F25" s="1">
        <f>QSTAR!F25-(QE!F25+QH!F25)</f>
        <v>-74.369613259668498</v>
      </c>
      <c r="G25" s="1">
        <f>QSTAR!G25-(QE!G25+QH!G25)</f>
        <v>-100.54487179487181</v>
      </c>
    </row>
    <row r="27" spans="1:7">
      <c r="A27" t="s">
        <v>17</v>
      </c>
      <c r="B27" s="7">
        <f t="shared" ref="B27:G27" si="0">AVERAGE(B2:B25)</f>
        <v>-2.8832307155702441</v>
      </c>
      <c r="C27" s="7">
        <f t="shared" si="0"/>
        <v>1.8728682643703516</v>
      </c>
      <c r="D27" s="7">
        <f t="shared" si="0"/>
        <v>20.557433200134099</v>
      </c>
      <c r="E27" s="7">
        <f t="shared" si="0"/>
        <v>2.7316115404346717</v>
      </c>
      <c r="F27" s="7">
        <f t="shared" si="0"/>
        <v>11.619569787303304</v>
      </c>
      <c r="G27" s="7">
        <f t="shared" si="0"/>
        <v>21.693738966405888</v>
      </c>
    </row>
    <row r="28" spans="1:7">
      <c r="A28" s="6" t="s">
        <v>18</v>
      </c>
      <c r="B28" s="8">
        <f t="shared" ref="B28:G28" si="1">B27*60*60*24/1000000</f>
        <v>-0.24911113382526912</v>
      </c>
      <c r="C28" s="8">
        <f t="shared" si="1"/>
        <v>0.16181581804159836</v>
      </c>
      <c r="D28" s="8">
        <f t="shared" si="1"/>
        <v>1.7761622284915863</v>
      </c>
      <c r="E28" s="8">
        <f t="shared" si="1"/>
        <v>0.23601123709355562</v>
      </c>
      <c r="F28" s="8">
        <f t="shared" si="1"/>
        <v>1.0039308296230054</v>
      </c>
      <c r="G28" s="8">
        <f t="shared" si="1"/>
        <v>1.8743390466974688</v>
      </c>
    </row>
    <row r="30" spans="1:7">
      <c r="A30" s="5" t="s">
        <v>16</v>
      </c>
    </row>
    <row r="31" spans="1:7">
      <c r="A31" s="5" t="s">
        <v>19</v>
      </c>
    </row>
    <row r="33" spans="1:1">
      <c r="A33" s="10" t="s">
        <v>34</v>
      </c>
    </row>
  </sheetData>
  <conditionalFormatting sqref="B2:G25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{0310CE9E-721F-6845-B5E7-882C00D8B6D3}</x14:id>
        </ext>
      </extLst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10CE9E-721F-6845-B5E7-882C00D8B6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B2:G25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B12" sqref="B12"/>
    </sheetView>
  </sheetViews>
  <sheetFormatPr baseColWidth="10" defaultRowHeight="15" x14ac:dyDescent="0"/>
  <cols>
    <col min="2" max="2" width="22.1640625" customWidth="1"/>
    <col min="3" max="3" width="26.83203125" customWidth="1"/>
    <col min="4" max="4" width="10.83203125" customWidth="1"/>
    <col min="12" max="12" width="30.33203125" customWidth="1"/>
  </cols>
  <sheetData>
    <row r="1" spans="1:12" s="4" customFormat="1">
      <c r="A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20</v>
      </c>
      <c r="K1" s="4" t="s">
        <v>21</v>
      </c>
    </row>
    <row r="2" spans="1:12">
      <c r="A2" t="s">
        <v>14</v>
      </c>
      <c r="B2" t="s">
        <v>26</v>
      </c>
      <c r="C2" t="s">
        <v>4</v>
      </c>
      <c r="D2">
        <v>11</v>
      </c>
      <c r="E2">
        <v>2</v>
      </c>
      <c r="F2">
        <v>0</v>
      </c>
      <c r="G2">
        <v>0</v>
      </c>
      <c r="H2">
        <v>100</v>
      </c>
      <c r="I2">
        <v>0</v>
      </c>
      <c r="J2">
        <v>0</v>
      </c>
      <c r="K2">
        <v>-9999</v>
      </c>
    </row>
    <row r="3" spans="1:12">
      <c r="A3" t="s">
        <v>15</v>
      </c>
      <c r="B3" t="s">
        <v>27</v>
      </c>
      <c r="C3" t="s">
        <v>4</v>
      </c>
      <c r="D3">
        <v>11</v>
      </c>
      <c r="E3">
        <v>2</v>
      </c>
      <c r="F3">
        <v>0</v>
      </c>
      <c r="G3">
        <v>0</v>
      </c>
      <c r="H3">
        <v>100</v>
      </c>
      <c r="I3">
        <v>0</v>
      </c>
      <c r="J3">
        <v>0</v>
      </c>
      <c r="K3">
        <v>-9999</v>
      </c>
    </row>
    <row r="4" spans="1:12">
      <c r="A4" t="s">
        <v>0</v>
      </c>
      <c r="B4" t="s">
        <v>22</v>
      </c>
      <c r="C4" t="s">
        <v>4</v>
      </c>
      <c r="D4">
        <v>6</v>
      </c>
      <c r="E4">
        <v>2</v>
      </c>
      <c r="F4">
        <v>28</v>
      </c>
      <c r="G4">
        <v>19</v>
      </c>
      <c r="H4">
        <v>53</v>
      </c>
      <c r="I4">
        <v>7.5</v>
      </c>
      <c r="J4">
        <v>1.31</v>
      </c>
      <c r="K4">
        <v>-9999</v>
      </c>
    </row>
    <row r="5" spans="1:12">
      <c r="A5" t="s">
        <v>1</v>
      </c>
      <c r="B5" t="s">
        <v>23</v>
      </c>
      <c r="C5" t="s">
        <v>4</v>
      </c>
      <c r="D5">
        <v>2</v>
      </c>
      <c r="E5">
        <v>2</v>
      </c>
      <c r="F5">
        <v>54</v>
      </c>
      <c r="G5">
        <v>30</v>
      </c>
      <c r="H5">
        <v>16</v>
      </c>
      <c r="I5">
        <v>14.6</v>
      </c>
      <c r="J5">
        <v>1.92</v>
      </c>
      <c r="K5">
        <v>-9999</v>
      </c>
    </row>
    <row r="6" spans="1:12">
      <c r="A6" t="s">
        <v>2</v>
      </c>
      <c r="B6" t="s">
        <v>24</v>
      </c>
      <c r="C6" t="s">
        <v>4</v>
      </c>
      <c r="D6">
        <v>2</v>
      </c>
      <c r="E6">
        <v>2</v>
      </c>
      <c r="F6">
        <v>37</v>
      </c>
      <c r="G6">
        <v>32</v>
      </c>
      <c r="H6">
        <v>31</v>
      </c>
      <c r="I6">
        <v>12.5</v>
      </c>
      <c r="J6">
        <v>1.75</v>
      </c>
      <c r="K6">
        <v>-9999</v>
      </c>
    </row>
    <row r="7" spans="1:12">
      <c r="A7" t="s">
        <v>3</v>
      </c>
      <c r="B7" t="s">
        <v>25</v>
      </c>
      <c r="C7" t="s">
        <v>4</v>
      </c>
      <c r="D7">
        <v>2</v>
      </c>
      <c r="E7">
        <v>2</v>
      </c>
      <c r="F7">
        <v>100</v>
      </c>
      <c r="G7">
        <v>0</v>
      </c>
      <c r="H7">
        <v>0</v>
      </c>
      <c r="I7">
        <v>18.8</v>
      </c>
      <c r="J7">
        <v>1.64</v>
      </c>
      <c r="K7">
        <v>-9999</v>
      </c>
      <c r="L7" t="s">
        <v>28</v>
      </c>
    </row>
    <row r="9" spans="1:12">
      <c r="B9" t="s">
        <v>29</v>
      </c>
    </row>
    <row r="10" spans="1:12">
      <c r="B10" s="9" t="s">
        <v>30</v>
      </c>
    </row>
  </sheetData>
  <sortState ref="A2:H32">
    <sortCondition ref="A2:A32"/>
  </sortState>
  <hyperlinks>
    <hyperlink ref="B10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QSTAR</vt:lpstr>
      <vt:lpstr>QH</vt:lpstr>
      <vt:lpstr>QE</vt:lpstr>
      <vt:lpstr>dQS</vt:lpstr>
      <vt:lpstr>Sites</vt:lpstr>
    </vt:vector>
  </TitlesOfParts>
  <Company>University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Christen</dc:creator>
  <cp:lastModifiedBy>Andreas Christen</cp:lastModifiedBy>
  <dcterms:created xsi:type="dcterms:W3CDTF">2012-01-15T07:50:43Z</dcterms:created>
  <dcterms:modified xsi:type="dcterms:W3CDTF">2012-03-15T03:07:17Z</dcterms:modified>
</cp:coreProperties>
</file>